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ublic\Blank OGC Packet Forms\"/>
    </mc:Choice>
  </mc:AlternateContent>
  <xr:revisionPtr revIDLastSave="0" documentId="13_ncr:1_{7FFF6DEA-3A0C-402D-8696-EEE2B0ABCD42}" xr6:coauthVersionLast="47" xr6:coauthVersionMax="47" xr10:uidLastSave="{00000000-0000-0000-0000-000000000000}"/>
  <bookViews>
    <workbookView xWindow="31440" yWindow="3660" windowWidth="24735" windowHeight="15480" xr2:uid="{00000000-000D-0000-FFFF-FFFF00000000}"/>
  </bookViews>
  <sheets>
    <sheet name="Budget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1" l="1"/>
  <c r="J75" i="1"/>
  <c r="K75" i="1"/>
  <c r="L75" i="1"/>
  <c r="H75" i="1"/>
  <c r="H31" i="1"/>
  <c r="I31" i="1"/>
  <c r="J31" i="1"/>
  <c r="K31" i="1"/>
  <c r="L31" i="1"/>
  <c r="M60" i="1" l="1"/>
  <c r="M59" i="1"/>
  <c r="M58" i="1"/>
  <c r="M57" i="1"/>
  <c r="M56" i="1"/>
  <c r="M55" i="1"/>
  <c r="I22" i="1"/>
  <c r="H22" i="1"/>
  <c r="H24" i="1"/>
  <c r="I20" i="1"/>
  <c r="J20" i="1"/>
  <c r="K20" i="1"/>
  <c r="L20" i="1"/>
  <c r="H20" i="1"/>
  <c r="M54" i="1" l="1"/>
  <c r="I32" i="1" l="1"/>
  <c r="J32" i="1"/>
  <c r="K32" i="1"/>
  <c r="L32" i="1"/>
  <c r="I30" i="1"/>
  <c r="J30" i="1"/>
  <c r="K30" i="1"/>
  <c r="L30" i="1"/>
  <c r="I29" i="1"/>
  <c r="J29" i="1"/>
  <c r="K29" i="1"/>
  <c r="L29" i="1"/>
  <c r="I28" i="1"/>
  <c r="J28" i="1"/>
  <c r="K28" i="1"/>
  <c r="L28" i="1"/>
  <c r="H29" i="1"/>
  <c r="H28" i="1"/>
  <c r="I27" i="1"/>
  <c r="J27" i="1"/>
  <c r="K27" i="1"/>
  <c r="L27" i="1"/>
  <c r="I25" i="1"/>
  <c r="J25" i="1"/>
  <c r="K25" i="1"/>
  <c r="L25" i="1"/>
  <c r="I24" i="1"/>
  <c r="J24" i="1"/>
  <c r="K24" i="1"/>
  <c r="L24" i="1"/>
  <c r="I23" i="1"/>
  <c r="J23" i="1"/>
  <c r="K23" i="1"/>
  <c r="L23" i="1"/>
  <c r="H23" i="1"/>
  <c r="H25" i="1"/>
  <c r="J22" i="1"/>
  <c r="K22" i="1"/>
  <c r="L22" i="1"/>
  <c r="H32" i="1"/>
  <c r="H30" i="1"/>
  <c r="H27" i="1"/>
  <c r="L64" i="1"/>
  <c r="K64" i="1"/>
  <c r="J64" i="1"/>
  <c r="I64" i="1"/>
  <c r="H64" i="1"/>
  <c r="M63" i="1"/>
  <c r="M61" i="1"/>
  <c r="M62" i="1"/>
  <c r="L69" i="1"/>
  <c r="K69" i="1"/>
  <c r="J69" i="1"/>
  <c r="I69" i="1"/>
  <c r="H69" i="1"/>
  <c r="M68" i="1"/>
  <c r="M67" i="1"/>
  <c r="M66" i="1"/>
  <c r="M53" i="1"/>
  <c r="M52" i="1"/>
  <c r="M51" i="1"/>
  <c r="M50" i="1"/>
  <c r="M49" i="1"/>
  <c r="M48" i="1"/>
  <c r="M47" i="1"/>
  <c r="M46" i="1"/>
  <c r="M45" i="1"/>
  <c r="L43" i="1"/>
  <c r="K43" i="1"/>
  <c r="J43" i="1"/>
  <c r="I43" i="1"/>
  <c r="H43" i="1"/>
  <c r="M41" i="1"/>
  <c r="L39" i="1"/>
  <c r="K39" i="1"/>
  <c r="J39" i="1"/>
  <c r="I39" i="1"/>
  <c r="H39" i="1"/>
  <c r="M38" i="1"/>
  <c r="M37" i="1"/>
  <c r="M36" i="1"/>
  <c r="D32" i="1"/>
  <c r="D31" i="1"/>
  <c r="D30" i="1"/>
  <c r="D29" i="1"/>
  <c r="D28" i="1"/>
  <c r="D27" i="1"/>
  <c r="D25" i="1"/>
  <c r="D24" i="1"/>
  <c r="D23" i="1"/>
  <c r="D22" i="1"/>
  <c r="M19" i="1"/>
  <c r="M18" i="1"/>
  <c r="M17" i="1"/>
  <c r="M16" i="1"/>
  <c r="M15" i="1"/>
  <c r="M14" i="1"/>
  <c r="M12" i="1"/>
  <c r="M11" i="1"/>
  <c r="M10" i="1"/>
  <c r="M9" i="1"/>
  <c r="M43" i="1" l="1"/>
  <c r="M32" i="1"/>
  <c r="M39" i="1"/>
  <c r="M30" i="1"/>
  <c r="M20" i="1"/>
  <c r="I70" i="1"/>
  <c r="J70" i="1"/>
  <c r="M69" i="1"/>
  <c r="K70" i="1"/>
  <c r="L70" i="1"/>
  <c r="M27" i="1"/>
  <c r="M28" i="1"/>
  <c r="M25" i="1"/>
  <c r="M31" i="1"/>
  <c r="M29" i="1"/>
  <c r="M64" i="1"/>
  <c r="M23" i="1"/>
  <c r="M24" i="1"/>
  <c r="I33" i="1"/>
  <c r="I34" i="1" s="1"/>
  <c r="I72" i="1" s="1"/>
  <c r="I73" i="1" s="1"/>
  <c r="K33" i="1"/>
  <c r="K34" i="1" s="1"/>
  <c r="L33" i="1"/>
  <c r="L34" i="1" s="1"/>
  <c r="J33" i="1"/>
  <c r="J34" i="1" s="1"/>
  <c r="M22" i="1"/>
  <c r="H33" i="1"/>
  <c r="H34" i="1" s="1"/>
  <c r="H70" i="1"/>
  <c r="M75" i="1"/>
  <c r="L72" i="1" l="1"/>
  <c r="L73" i="1" s="1"/>
  <c r="L74" i="1" s="1"/>
  <c r="L76" i="1" s="1"/>
  <c r="K72" i="1"/>
  <c r="K73" i="1" s="1"/>
  <c r="K74" i="1" s="1"/>
  <c r="J72" i="1"/>
  <c r="J73" i="1" s="1"/>
  <c r="J74" i="1" s="1"/>
  <c r="J76" i="1" s="1"/>
  <c r="H72" i="1"/>
  <c r="H73" i="1" s="1"/>
  <c r="I74" i="1"/>
  <c r="I76" i="1" s="1"/>
  <c r="M70" i="1"/>
  <c r="M33" i="1"/>
  <c r="M34" i="1" s="1"/>
  <c r="K76" i="1" l="1"/>
  <c r="M72" i="1"/>
  <c r="P79" i="1" s="1"/>
  <c r="H74" i="1"/>
  <c r="M73" i="1"/>
  <c r="P80" i="1" s="1"/>
  <c r="M74" i="1" l="1"/>
  <c r="H76" i="1"/>
  <c r="M76" i="1" s="1"/>
  <c r="P82" i="1" s="1"/>
  <c r="M78" i="1" l="1"/>
  <c r="P83" i="1"/>
</calcChain>
</file>

<file path=xl/sharedStrings.xml><?xml version="1.0" encoding="utf-8"?>
<sst xmlns="http://schemas.openxmlformats.org/spreadsheetml/2006/main" count="95" uniqueCount="80">
  <si>
    <t xml:space="preserve">Sponsor Name: </t>
  </si>
  <si>
    <t>Indirect Rate:</t>
  </si>
  <si>
    <t>Start Date:</t>
  </si>
  <si>
    <t>End Date:</t>
  </si>
  <si>
    <t>Principal Investigator:</t>
  </si>
  <si>
    <t>Project Title:</t>
  </si>
  <si>
    <t>Year 1</t>
  </si>
  <si>
    <t>Year 2</t>
  </si>
  <si>
    <t>Year 3</t>
  </si>
  <si>
    <t>Year 4</t>
  </si>
  <si>
    <t>Year 5</t>
  </si>
  <si>
    <t xml:space="preserve">Total </t>
  </si>
  <si>
    <t>A. Personnel (Salaries, Wages, &amp; Fringe)</t>
  </si>
  <si>
    <t>1. Senior Key Personnel</t>
  </si>
  <si>
    <t>A. Senior Personnel</t>
  </si>
  <si>
    <t>No. of Each</t>
  </si>
  <si>
    <t>B. Other Personnel</t>
  </si>
  <si>
    <t>PostDoctoral Associates</t>
  </si>
  <si>
    <t>Admin/Clerical</t>
  </si>
  <si>
    <t>Graduate Students</t>
  </si>
  <si>
    <t>Undergraduates</t>
  </si>
  <si>
    <t>Temp</t>
  </si>
  <si>
    <t>Total Salaries &amp; Wages</t>
  </si>
  <si>
    <t>2. Fringe Benefits</t>
  </si>
  <si>
    <t>Rate</t>
  </si>
  <si>
    <t>Total Fringe Benefits</t>
  </si>
  <si>
    <t xml:space="preserve">Total Personnel </t>
  </si>
  <si>
    <t>B. Capitalized Equipment ($5K or Greater)</t>
  </si>
  <si>
    <t>Total Equipment</t>
  </si>
  <si>
    <t>C. Travel</t>
  </si>
  <si>
    <t>domestic</t>
  </si>
  <si>
    <t>Total Travel</t>
  </si>
  <si>
    <t>Office Supplies</t>
  </si>
  <si>
    <t>Non-office Supplies</t>
  </si>
  <si>
    <t>Feed/Seed/Fertilizer</t>
  </si>
  <si>
    <t>Publications/Films</t>
  </si>
  <si>
    <t>E. Other Direct Costs</t>
  </si>
  <si>
    <t>Postage</t>
  </si>
  <si>
    <t>Communications</t>
  </si>
  <si>
    <t>Printing/Reproduction</t>
  </si>
  <si>
    <t>Rental</t>
  </si>
  <si>
    <t>Professional Service</t>
  </si>
  <si>
    <t>Graduate Insurance</t>
  </si>
  <si>
    <t>Participants Cost</t>
  </si>
  <si>
    <t>Other (non-employee travel)</t>
  </si>
  <si>
    <t>Subtotal Other Direct Cost</t>
  </si>
  <si>
    <t>Subawards</t>
  </si>
  <si>
    <t>Subtotal Subaward Cost</t>
  </si>
  <si>
    <t>Total Direct Cost</t>
  </si>
  <si>
    <t>Total</t>
  </si>
  <si>
    <t>F. Total Direct Costs (Cumulative A - E)</t>
  </si>
  <si>
    <t>G. MTDC Base (less equip &lt;$5K and subawards)</t>
  </si>
  <si>
    <t xml:space="preserve">H. Indirect Costs (MTDC) </t>
  </si>
  <si>
    <t>I. First $25k per subaward</t>
  </si>
  <si>
    <t xml:space="preserve">J. Total Project Costs </t>
  </si>
  <si>
    <t>Note for Senior Key Personnel</t>
  </si>
  <si>
    <t>Trainee Allowance</t>
  </si>
  <si>
    <t>If Summer Salary, make sure</t>
  </si>
  <si>
    <t xml:space="preserve">you change the fringe rate </t>
  </si>
  <si>
    <t>Academic or 
Calendar Months</t>
  </si>
  <si>
    <t>Base Pay</t>
  </si>
  <si>
    <t>FTE</t>
  </si>
  <si>
    <t>Non-capital Equipment (includes laptops under $5k)</t>
  </si>
  <si>
    <t>Foreign Travel Insurance ($100 per round trip, per person)</t>
  </si>
  <si>
    <t>foreign (foreign travel insurance required $100 per round trip, in Other direct costs)</t>
  </si>
  <si>
    <t>Total IDC</t>
  </si>
  <si>
    <t>Uniforms</t>
  </si>
  <si>
    <t>Tuition</t>
  </si>
  <si>
    <t>Computer Software Services</t>
  </si>
  <si>
    <t>Food/Working Meals</t>
  </si>
  <si>
    <t>Other Professionals (Techs, etc.) Web Developer</t>
  </si>
  <si>
    <t xml:space="preserve">IDC @ 42.857% </t>
  </si>
  <si>
    <t xml:space="preserve">% Total Direct Costs </t>
  </si>
  <si>
    <t xml:space="preserve"> Participant Support Costs is for Workshop or Training projects ONLY</t>
  </si>
  <si>
    <t>I. First $50k per subaward</t>
  </si>
  <si>
    <t>IDC@41.65%</t>
  </si>
  <si>
    <r>
      <t>to 24.5% in Cells</t>
    </r>
    <r>
      <rPr>
        <b/>
        <sz val="11"/>
        <color rgb="FFFF0000"/>
        <rFont val="Calibri"/>
        <family val="2"/>
        <scheme val="minor"/>
      </rPr>
      <t xml:space="preserve"> G22-G25 </t>
    </r>
  </si>
  <si>
    <t>Do NOT Change - Do NOT put 30% here. % of TFFA is calculated in the yellow box below.</t>
  </si>
  <si>
    <t>% IDC/TFFA</t>
  </si>
  <si>
    <t>Updated for FY2027 - 09.10.2026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</si>
</sst>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0.00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CAE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right"/>
    </xf>
    <xf numFmtId="49" fontId="0" fillId="0" borderId="3" xfId="0" applyNumberForma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2" xfId="0" applyBorder="1"/>
    <xf numFmtId="0" fontId="0" fillId="0" borderId="0" xfId="0" applyProtection="1">
      <protection locked="0"/>
    </xf>
    <xf numFmtId="164" fontId="0" fillId="0" borderId="6" xfId="0" applyNumberFormat="1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7" xfId="0" applyBorder="1"/>
    <xf numFmtId="0" fontId="0" fillId="0" borderId="0" xfId="0" applyAlignment="1" applyProtection="1">
      <alignment horizontal="left"/>
      <protection locked="0"/>
    </xf>
    <xf numFmtId="0" fontId="0" fillId="0" borderId="7" xfId="0" applyBorder="1" applyAlignment="1">
      <alignment horizontal="left"/>
    </xf>
    <xf numFmtId="0" fontId="0" fillId="0" borderId="8" xfId="0" applyBorder="1" applyAlignment="1" applyProtection="1">
      <alignment horizontal="left"/>
      <protection locked="0"/>
    </xf>
    <xf numFmtId="0" fontId="2" fillId="0" borderId="10" xfId="0" applyFont="1" applyBorder="1"/>
    <xf numFmtId="0" fontId="0" fillId="0" borderId="10" xfId="0" applyBorder="1" applyAlignment="1" applyProtection="1">
      <alignment horizontal="left"/>
      <protection locked="0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4" borderId="12" xfId="0" applyFill="1" applyBorder="1"/>
    <xf numFmtId="0" fontId="0" fillId="4" borderId="6" xfId="0" applyFill="1" applyBorder="1"/>
    <xf numFmtId="0" fontId="0" fillId="0" borderId="12" xfId="0" applyBorder="1" applyAlignment="1" applyProtection="1">
      <alignment horizontal="left"/>
      <protection locked="0"/>
    </xf>
    <xf numFmtId="3" fontId="0" fillId="0" borderId="15" xfId="0" applyNumberFormat="1" applyBorder="1" applyAlignment="1" applyProtection="1">
      <alignment horizontal="center"/>
      <protection locked="0"/>
    </xf>
    <xf numFmtId="3" fontId="0" fillId="0" borderId="15" xfId="0" applyNumberFormat="1" applyBorder="1" applyAlignment="1" applyProtection="1">
      <alignment horizontal="center"/>
      <protection hidden="1"/>
    </xf>
    <xf numFmtId="0" fontId="0" fillId="6" borderId="0" xfId="0" applyFill="1"/>
    <xf numFmtId="3" fontId="0" fillId="6" borderId="0" xfId="0" applyNumberFormat="1" applyFill="1"/>
    <xf numFmtId="0" fontId="0" fillId="0" borderId="15" xfId="0" applyBorder="1" applyProtection="1">
      <protection locked="0"/>
    </xf>
    <xf numFmtId="0" fontId="0" fillId="7" borderId="17" xfId="0" applyFill="1" applyBorder="1" applyAlignment="1" applyProtection="1">
      <alignment wrapText="1"/>
      <protection hidden="1"/>
    </xf>
    <xf numFmtId="0" fontId="0" fillId="7" borderId="8" xfId="0" applyFill="1" applyBorder="1" applyProtection="1">
      <protection hidden="1"/>
    </xf>
    <xf numFmtId="3" fontId="0" fillId="7" borderId="8" xfId="0" applyNumberFormat="1" applyFill="1" applyBorder="1" applyAlignment="1" applyProtection="1">
      <alignment horizontal="center"/>
      <protection hidden="1"/>
    </xf>
    <xf numFmtId="3" fontId="0" fillId="7" borderId="13" xfId="0" applyNumberFormat="1" applyFill="1" applyBorder="1" applyAlignment="1" applyProtection="1">
      <alignment horizontal="center"/>
      <protection hidden="1"/>
    </xf>
    <xf numFmtId="3" fontId="0" fillId="4" borderId="6" xfId="0" applyNumberFormat="1" applyFill="1" applyBorder="1"/>
    <xf numFmtId="3" fontId="0" fillId="4" borderId="13" xfId="0" applyNumberFormat="1" applyFill="1" applyBorder="1"/>
    <xf numFmtId="0" fontId="0" fillId="0" borderId="12" xfId="0" applyBorder="1" applyAlignment="1" applyProtection="1">
      <alignment horizontal="left"/>
      <protection hidden="1"/>
    </xf>
    <xf numFmtId="0" fontId="0" fillId="0" borderId="6" xfId="0" applyBorder="1" applyProtection="1">
      <protection hidden="1"/>
    </xf>
    <xf numFmtId="10" fontId="0" fillId="0" borderId="15" xfId="0" applyNumberFormat="1" applyBorder="1" applyProtection="1">
      <protection locked="0"/>
    </xf>
    <xf numFmtId="0" fontId="0" fillId="8" borderId="0" xfId="0" applyFill="1"/>
    <xf numFmtId="3" fontId="0" fillId="8" borderId="0" xfId="0" applyNumberFormat="1" applyFill="1"/>
    <xf numFmtId="0" fontId="1" fillId="4" borderId="0" xfId="0" applyFont="1" applyFill="1"/>
    <xf numFmtId="0" fontId="0" fillId="4" borderId="0" xfId="0" applyFill="1"/>
    <xf numFmtId="3" fontId="0" fillId="4" borderId="0" xfId="0" applyNumberFormat="1" applyFill="1" applyAlignment="1" applyProtection="1">
      <alignment horizontal="center"/>
      <protection hidden="1"/>
    </xf>
    <xf numFmtId="0" fontId="0" fillId="9" borderId="0" xfId="0" applyFill="1"/>
    <xf numFmtId="0" fontId="1" fillId="9" borderId="0" xfId="0" applyFont="1" applyFill="1"/>
    <xf numFmtId="3" fontId="1" fillId="9" borderId="0" xfId="0" applyNumberFormat="1" applyFont="1" applyFill="1" applyAlignment="1" applyProtection="1">
      <alignment horizontal="center"/>
      <protection hidden="1"/>
    </xf>
    <xf numFmtId="0" fontId="0" fillId="3" borderId="12" xfId="0" applyFill="1" applyBorder="1"/>
    <xf numFmtId="0" fontId="0" fillId="3" borderId="6" xfId="0" applyFill="1" applyBorder="1"/>
    <xf numFmtId="3" fontId="0" fillId="3" borderId="6" xfId="0" applyNumberFormat="1" applyFill="1" applyBorder="1"/>
    <xf numFmtId="3" fontId="0" fillId="3" borderId="13" xfId="0" applyNumberFormat="1" applyFill="1" applyBorder="1"/>
    <xf numFmtId="0" fontId="0" fillId="0" borderId="20" xfId="0" applyBorder="1"/>
    <xf numFmtId="0" fontId="0" fillId="0" borderId="15" xfId="0" applyBorder="1"/>
    <xf numFmtId="0" fontId="1" fillId="9" borderId="0" xfId="0" applyFont="1" applyFill="1" applyProtection="1">
      <protection hidden="1"/>
    </xf>
    <xf numFmtId="0" fontId="0" fillId="0" borderId="12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10" borderId="0" xfId="0" applyFont="1" applyFill="1" applyProtection="1">
      <protection hidden="1"/>
    </xf>
    <xf numFmtId="3" fontId="1" fillId="10" borderId="0" xfId="0" applyNumberFormat="1" applyFont="1" applyFill="1" applyAlignment="1" applyProtection="1">
      <alignment horizontal="center"/>
      <protection hidden="1"/>
    </xf>
    <xf numFmtId="0" fontId="1" fillId="0" borderId="14" xfId="0" applyFont="1" applyBorder="1" applyProtection="1">
      <protection hidden="1"/>
    </xf>
    <xf numFmtId="0" fontId="1" fillId="0" borderId="21" xfId="0" applyFont="1" applyBorder="1" applyProtection="1">
      <protection hidden="1"/>
    </xf>
    <xf numFmtId="0" fontId="1" fillId="0" borderId="22" xfId="0" applyFont="1" applyBorder="1" applyAlignment="1" applyProtection="1">
      <alignment horizontal="right"/>
      <protection hidden="1"/>
    </xf>
    <xf numFmtId="0" fontId="0" fillId="0" borderId="15" xfId="0" applyBorder="1" applyProtection="1">
      <protection hidden="1"/>
    </xf>
    <xf numFmtId="0" fontId="0" fillId="0" borderId="18" xfId="0" applyBorder="1" applyProtection="1">
      <protection hidden="1"/>
    </xf>
    <xf numFmtId="0" fontId="1" fillId="0" borderId="22" xfId="0" applyFont="1" applyBorder="1" applyProtection="1">
      <protection hidden="1"/>
    </xf>
    <xf numFmtId="0" fontId="0" fillId="0" borderId="6" xfId="0" applyBorder="1"/>
    <xf numFmtId="0" fontId="0" fillId="0" borderId="13" xfId="0" applyBorder="1"/>
    <xf numFmtId="0" fontId="6" fillId="10" borderId="0" xfId="0" applyFont="1" applyFill="1"/>
    <xf numFmtId="0" fontId="7" fillId="10" borderId="0" xfId="0" applyFont="1" applyFill="1"/>
    <xf numFmtId="3" fontId="6" fillId="10" borderId="0" xfId="0" applyNumberFormat="1" applyFont="1" applyFill="1" applyAlignment="1">
      <alignment horizontal="center"/>
    </xf>
    <xf numFmtId="0" fontId="6" fillId="9" borderId="0" xfId="0" applyFont="1" applyFill="1"/>
    <xf numFmtId="0" fontId="7" fillId="9" borderId="0" xfId="0" applyFont="1" applyFill="1"/>
    <xf numFmtId="3" fontId="6" fillId="9" borderId="0" xfId="0" applyNumberFormat="1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24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1" xfId="0" applyBorder="1" applyProtection="1">
      <protection hidden="1"/>
    </xf>
    <xf numFmtId="3" fontId="0" fillId="0" borderId="18" xfId="0" applyNumberFormat="1" applyBorder="1" applyAlignment="1" applyProtection="1">
      <alignment horizontal="center"/>
      <protection hidden="1"/>
    </xf>
    <xf numFmtId="0" fontId="1" fillId="11" borderId="26" xfId="0" applyFont="1" applyFill="1" applyBorder="1" applyProtection="1">
      <protection hidden="1"/>
    </xf>
    <xf numFmtId="0" fontId="0" fillId="11" borderId="27" xfId="0" applyFill="1" applyBorder="1" applyProtection="1">
      <protection hidden="1"/>
    </xf>
    <xf numFmtId="3" fontId="1" fillId="11" borderId="28" xfId="0" applyNumberFormat="1" applyFont="1" applyFill="1" applyBorder="1" applyAlignment="1" applyProtection="1">
      <alignment horizontal="center"/>
      <protection hidden="1"/>
    </xf>
    <xf numFmtId="0" fontId="8" fillId="0" borderId="5" xfId="0" applyFont="1" applyBorder="1" applyProtection="1">
      <protection hidden="1"/>
    </xf>
    <xf numFmtId="0" fontId="8" fillId="0" borderId="0" xfId="0" applyFont="1"/>
    <xf numFmtId="3" fontId="8" fillId="0" borderId="0" xfId="0" applyNumberFormat="1" applyFont="1" applyProtection="1">
      <protection hidden="1"/>
    </xf>
    <xf numFmtId="0" fontId="8" fillId="0" borderId="0" xfId="0" applyFont="1" applyProtection="1">
      <protection locked="0"/>
    </xf>
    <xf numFmtId="3" fontId="0" fillId="0" borderId="13" xfId="0" applyNumberFormat="1" applyBorder="1" applyAlignment="1" applyProtection="1">
      <alignment horizontal="center"/>
      <protection hidden="1"/>
    </xf>
    <xf numFmtId="0" fontId="0" fillId="4" borderId="21" xfId="0" applyFill="1" applyBorder="1"/>
    <xf numFmtId="3" fontId="0" fillId="0" borderId="12" xfId="0" applyNumberFormat="1" applyBorder="1" applyAlignment="1" applyProtection="1">
      <alignment horizontal="center"/>
      <protection hidden="1"/>
    </xf>
    <xf numFmtId="0" fontId="1" fillId="0" borderId="21" xfId="0" applyFont="1" applyBorder="1" applyAlignment="1" applyProtection="1">
      <alignment horizontal="right"/>
      <protection hidden="1"/>
    </xf>
    <xf numFmtId="3" fontId="0" fillId="0" borderId="20" xfId="0" applyNumberFormat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1" fillId="0" borderId="0" xfId="0" applyFont="1" applyProtection="1">
      <protection locked="0"/>
    </xf>
    <xf numFmtId="0" fontId="1" fillId="0" borderId="6" xfId="0" applyFont="1" applyBorder="1" applyProtection="1">
      <protection locked="0"/>
    </xf>
    <xf numFmtId="49" fontId="0" fillId="0" borderId="15" xfId="0" applyNumberFormat="1" applyBorder="1" applyProtection="1">
      <protection locked="0"/>
    </xf>
    <xf numFmtId="0" fontId="0" fillId="3" borderId="8" xfId="0" applyFill="1" applyBorder="1"/>
    <xf numFmtId="0" fontId="0" fillId="3" borderId="23" xfId="0" applyFill="1" applyBorder="1"/>
    <xf numFmtId="0" fontId="0" fillId="0" borderId="0" xfId="0" applyAlignment="1">
      <alignment horizontal="center"/>
    </xf>
    <xf numFmtId="0" fontId="5" fillId="6" borderId="0" xfId="0" applyFont="1" applyFill="1"/>
    <xf numFmtId="0" fontId="9" fillId="0" borderId="13" xfId="0" applyFont="1" applyBorder="1" applyProtection="1">
      <protection locked="0"/>
    </xf>
    <xf numFmtId="0" fontId="9" fillId="0" borderId="13" xfId="0" applyFont="1" applyBorder="1" applyAlignment="1">
      <alignment horizontal="left"/>
    </xf>
    <xf numFmtId="0" fontId="10" fillId="4" borderId="15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wrapText="1"/>
    </xf>
    <xf numFmtId="10" fontId="6" fillId="0" borderId="29" xfId="0" applyNumberFormat="1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12" xfId="0" applyFont="1" applyBorder="1" applyAlignment="1">
      <alignment horizontal="left"/>
    </xf>
    <xf numFmtId="3" fontId="0" fillId="0" borderId="0" xfId="0" applyNumberFormat="1" applyProtection="1">
      <protection locked="0"/>
    </xf>
    <xf numFmtId="0" fontId="9" fillId="0" borderId="23" xfId="0" applyFont="1" applyBorder="1" applyAlignment="1">
      <alignment horizontal="left"/>
    </xf>
    <xf numFmtId="0" fontId="0" fillId="2" borderId="15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3" fontId="0" fillId="2" borderId="32" xfId="0" applyNumberFormat="1" applyFill="1" applyBorder="1" applyProtection="1">
      <protection locked="0"/>
    </xf>
    <xf numFmtId="0" fontId="0" fillId="2" borderId="33" xfId="0" applyFill="1" applyBorder="1" applyProtection="1">
      <protection locked="0"/>
    </xf>
    <xf numFmtId="3" fontId="0" fillId="2" borderId="34" xfId="0" applyNumberFormat="1" applyFill="1" applyBorder="1" applyProtection="1">
      <protection locked="0"/>
    </xf>
    <xf numFmtId="0" fontId="0" fillId="2" borderId="34" xfId="0" applyFill="1" applyBorder="1" applyProtection="1">
      <protection locked="0"/>
    </xf>
    <xf numFmtId="9" fontId="0" fillId="2" borderId="34" xfId="0" applyNumberFormat="1" applyFill="1" applyBorder="1" applyProtection="1">
      <protection locked="0"/>
    </xf>
    <xf numFmtId="0" fontId="0" fillId="2" borderId="36" xfId="0" applyFill="1" applyBorder="1" applyProtection="1">
      <protection locked="0"/>
    </xf>
    <xf numFmtId="9" fontId="0" fillId="2" borderId="37" xfId="0" applyNumberFormat="1" applyFill="1" applyBorder="1" applyProtection="1">
      <protection locked="0"/>
    </xf>
    <xf numFmtId="0" fontId="11" fillId="2" borderId="33" xfId="1" applyFill="1" applyBorder="1" applyProtection="1">
      <protection locked="0"/>
    </xf>
    <xf numFmtId="0" fontId="0" fillId="12" borderId="12" xfId="0" applyFill="1" applyBorder="1" applyAlignment="1">
      <alignment horizontal="left"/>
    </xf>
    <xf numFmtId="0" fontId="8" fillId="13" borderId="0" xfId="0" applyFont="1" applyFill="1" applyProtection="1">
      <protection locked="0"/>
    </xf>
    <xf numFmtId="165" fontId="0" fillId="2" borderId="3" xfId="0" applyNumberFormat="1" applyFill="1" applyBorder="1" applyProtection="1">
      <protection locked="0"/>
    </xf>
    <xf numFmtId="0" fontId="12" fillId="0" borderId="0" xfId="0" applyFont="1" applyProtection="1">
      <protection locked="0"/>
    </xf>
    <xf numFmtId="0" fontId="1" fillId="0" borderId="4" xfId="0" applyFont="1" applyBorder="1"/>
    <xf numFmtId="0" fontId="1" fillId="2" borderId="35" xfId="0" applyFont="1" applyFill="1" applyBorder="1" applyProtection="1">
      <protection locked="0"/>
    </xf>
    <xf numFmtId="0" fontId="0" fillId="3" borderId="17" xfId="0" applyFill="1" applyBorder="1"/>
    <xf numFmtId="0" fontId="0" fillId="3" borderId="8" xfId="0" applyFill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3" fillId="5" borderId="14" xfId="0" applyFont="1" applyFill="1" applyBorder="1" applyAlignment="1">
      <alignment horizontal="center" textRotation="90" wrapText="1"/>
    </xf>
    <xf numFmtId="0" fontId="3" fillId="5" borderId="16" xfId="0" applyFont="1" applyFill="1" applyBorder="1" applyAlignment="1">
      <alignment horizontal="center" textRotation="90" wrapText="1"/>
    </xf>
    <xf numFmtId="0" fontId="3" fillId="5" borderId="17" xfId="0" applyFont="1" applyFill="1" applyBorder="1" applyAlignment="1">
      <alignment horizontal="center" textRotation="90" wrapText="1"/>
    </xf>
    <xf numFmtId="0" fontId="4" fillId="5" borderId="18" xfId="0" applyFont="1" applyFill="1" applyBorder="1" applyAlignment="1">
      <alignment horizontal="center" textRotation="90" wrapText="1"/>
    </xf>
    <xf numFmtId="0" fontId="4" fillId="5" borderId="19" xfId="0" applyFont="1" applyFill="1" applyBorder="1" applyAlignment="1">
      <alignment horizontal="center" textRotation="90" wrapText="1"/>
    </xf>
    <xf numFmtId="0" fontId="5" fillId="0" borderId="12" xfId="0" applyFont="1" applyBorder="1"/>
    <xf numFmtId="0" fontId="5" fillId="0" borderId="6" xfId="0" applyFont="1" applyBorder="1"/>
    <xf numFmtId="0" fontId="5" fillId="0" borderId="13" xfId="0" applyFont="1" applyBorder="1"/>
    <xf numFmtId="0" fontId="5" fillId="0" borderId="12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4" fillId="5" borderId="20" xfId="0" applyFont="1" applyFill="1" applyBorder="1" applyAlignment="1">
      <alignment horizontal="center" textRotation="90" wrapText="1"/>
    </xf>
    <xf numFmtId="0" fontId="0" fillId="0" borderId="15" xfId="0" applyBorder="1" applyProtection="1">
      <protection locked="0"/>
    </xf>
    <xf numFmtId="0" fontId="0" fillId="0" borderId="15" xfId="0" applyBorder="1"/>
    <xf numFmtId="0" fontId="6" fillId="0" borderId="15" xfId="0" applyFont="1" applyBorder="1" applyAlignment="1">
      <alignment wrapText="1"/>
    </xf>
    <xf numFmtId="0" fontId="6" fillId="0" borderId="15" xfId="0" applyFont="1" applyBorder="1"/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12" fillId="14" borderId="38" xfId="0" applyFont="1" applyFill="1" applyBorder="1" applyProtection="1">
      <protection locked="0"/>
    </xf>
    <xf numFmtId="0" fontId="12" fillId="14" borderId="39" xfId="0" applyFont="1" applyFill="1" applyBorder="1" applyProtection="1">
      <protection locked="0"/>
    </xf>
    <xf numFmtId="0" fontId="12" fillId="14" borderId="40" xfId="0" applyFont="1" applyFill="1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C@41.65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83"/>
  <sheetViews>
    <sheetView showGridLines="0" tabSelected="1" zoomScale="85" zoomScaleNormal="85" workbookViewId="0">
      <selection activeCell="O3" sqref="O3"/>
    </sheetView>
  </sheetViews>
  <sheetFormatPr defaultColWidth="9.140625" defaultRowHeight="15" x14ac:dyDescent="0.25"/>
  <cols>
    <col min="1" max="1" width="2.42578125" style="5" customWidth="1"/>
    <col min="2" max="2" width="0.28515625" style="5" hidden="1" customWidth="1"/>
    <col min="3" max="3" width="7.140625" style="5" customWidth="1"/>
    <col min="4" max="4" width="18.5703125" style="5" customWidth="1"/>
    <col min="5" max="5" width="14.140625" style="5" customWidth="1"/>
    <col min="6" max="6" width="9.140625" style="5"/>
    <col min="7" max="7" width="12.140625" style="5" customWidth="1"/>
    <col min="8" max="13" width="14.42578125" style="5" customWidth="1"/>
    <col min="14" max="14" width="9.140625" style="5"/>
    <col min="15" max="15" width="10.42578125" style="5" customWidth="1"/>
    <col min="16" max="16384" width="9.140625" style="5"/>
  </cols>
  <sheetData>
    <row r="1" spans="2:17" x14ac:dyDescent="0.25">
      <c r="B1"/>
      <c r="C1" s="1"/>
      <c r="D1" s="129" t="s">
        <v>0</v>
      </c>
      <c r="E1" s="130"/>
      <c r="F1" s="2"/>
      <c r="G1" s="3"/>
      <c r="H1" s="3"/>
      <c r="I1" s="3"/>
      <c r="J1" s="4"/>
      <c r="K1" s="4" t="s">
        <v>1</v>
      </c>
      <c r="L1" s="123">
        <v>0.41649999999999998</v>
      </c>
      <c r="M1" s="125" t="s">
        <v>77</v>
      </c>
    </row>
    <row r="2" spans="2:17" x14ac:dyDescent="0.25">
      <c r="B2"/>
      <c r="C2" s="1"/>
      <c r="D2" s="131" t="s">
        <v>2</v>
      </c>
      <c r="E2" s="132"/>
      <c r="F2" s="6"/>
      <c r="G2" s="7"/>
      <c r="H2" s="8"/>
      <c r="I2" s="8"/>
      <c r="J2"/>
      <c r="K2"/>
      <c r="L2"/>
      <c r="M2" s="9"/>
    </row>
    <row r="3" spans="2:17" x14ac:dyDescent="0.25">
      <c r="B3"/>
      <c r="C3" s="1"/>
      <c r="D3" s="131" t="s">
        <v>3</v>
      </c>
      <c r="E3" s="132"/>
      <c r="F3" s="6"/>
      <c r="G3" s="7"/>
      <c r="H3" s="10"/>
      <c r="I3" s="10"/>
      <c r="J3" s="8"/>
      <c r="K3" s="8"/>
      <c r="L3" s="8"/>
      <c r="M3" s="11"/>
    </row>
    <row r="4" spans="2:17" ht="15.75" thickBot="1" x14ac:dyDescent="0.3">
      <c r="B4"/>
      <c r="C4" s="1"/>
      <c r="D4" s="131" t="s">
        <v>4</v>
      </c>
      <c r="E4" s="132"/>
      <c r="F4" s="12"/>
      <c r="G4" s="12"/>
      <c r="H4" s="12"/>
      <c r="I4" s="12"/>
      <c r="J4" s="8"/>
      <c r="K4" s="8"/>
      <c r="L4" s="8"/>
      <c r="M4" s="11"/>
    </row>
    <row r="5" spans="2:17" ht="15.75" thickBot="1" x14ac:dyDescent="0.3">
      <c r="B5"/>
      <c r="C5" s="1"/>
      <c r="D5" s="133" t="s">
        <v>5</v>
      </c>
      <c r="E5" s="134"/>
      <c r="F5" s="13"/>
      <c r="G5" s="14"/>
      <c r="H5" s="14"/>
      <c r="I5" s="14"/>
      <c r="J5" s="15"/>
      <c r="K5" s="15"/>
      <c r="L5" s="15"/>
      <c r="M5" s="16"/>
      <c r="O5" s="154" t="s">
        <v>79</v>
      </c>
      <c r="P5" s="155"/>
      <c r="Q5" s="156"/>
    </row>
    <row r="6" spans="2:17" ht="10.5" customHeight="1" x14ac:dyDescent="0.25">
      <c r="B6"/>
      <c r="C6"/>
      <c r="D6"/>
      <c r="E6"/>
      <c r="F6"/>
      <c r="G6"/>
      <c r="H6" s="97" t="s">
        <v>6</v>
      </c>
      <c r="I6" s="97" t="s">
        <v>7</v>
      </c>
      <c r="J6" s="97" t="s">
        <v>8</v>
      </c>
      <c r="K6" s="97" t="s">
        <v>9</v>
      </c>
      <c r="L6" s="97" t="s">
        <v>10</v>
      </c>
      <c r="M6" s="97" t="s">
        <v>11</v>
      </c>
    </row>
    <row r="7" spans="2:17" x14ac:dyDescent="0.25">
      <c r="B7" s="127" t="s">
        <v>12</v>
      </c>
      <c r="C7" s="128"/>
      <c r="D7" s="128"/>
      <c r="E7" s="128"/>
      <c r="F7" s="95"/>
      <c r="G7" s="95"/>
      <c r="H7" s="95"/>
      <c r="I7" s="95"/>
      <c r="J7" s="95"/>
      <c r="K7" s="95"/>
      <c r="L7" s="95"/>
      <c r="M7" s="96"/>
    </row>
    <row r="8" spans="2:17" ht="38.1" customHeight="1" x14ac:dyDescent="0.25">
      <c r="B8"/>
      <c r="C8" s="17" t="s">
        <v>13</v>
      </c>
      <c r="D8" s="18"/>
      <c r="E8" s="101" t="s">
        <v>59</v>
      </c>
      <c r="F8" s="102" t="s">
        <v>60</v>
      </c>
      <c r="G8" s="103" t="s">
        <v>61</v>
      </c>
      <c r="H8" s="18"/>
      <c r="I8" s="18"/>
      <c r="J8" s="18"/>
      <c r="K8" s="18"/>
      <c r="L8" s="18"/>
      <c r="M8" s="18"/>
    </row>
    <row r="9" spans="2:17" ht="14.45" customHeight="1" x14ac:dyDescent="0.25">
      <c r="B9"/>
      <c r="C9" s="135" t="s">
        <v>14</v>
      </c>
      <c r="D9" s="19"/>
      <c r="E9" s="24"/>
      <c r="F9" s="24"/>
      <c r="H9" s="20"/>
      <c r="I9" s="20"/>
      <c r="J9" s="20"/>
      <c r="K9" s="20"/>
      <c r="L9" s="20"/>
      <c r="M9" s="86">
        <f>SUM(H9:L9)</f>
        <v>0</v>
      </c>
      <c r="N9" s="93" t="s">
        <v>55</v>
      </c>
    </row>
    <row r="10" spans="2:17" x14ac:dyDescent="0.25">
      <c r="B10"/>
      <c r="C10" s="136"/>
      <c r="D10" s="19"/>
      <c r="E10" s="94"/>
      <c r="F10" s="94"/>
      <c r="G10" s="24"/>
      <c r="H10" s="20"/>
      <c r="I10" s="20"/>
      <c r="J10" s="20"/>
      <c r="K10" s="20"/>
      <c r="L10" s="20"/>
      <c r="M10" s="86">
        <f>SUM(H10:L10)</f>
        <v>0</v>
      </c>
      <c r="N10" s="92" t="s">
        <v>57</v>
      </c>
    </row>
    <row r="11" spans="2:17" x14ac:dyDescent="0.25">
      <c r="B11"/>
      <c r="C11" s="136"/>
      <c r="D11" s="19"/>
      <c r="E11" s="94"/>
      <c r="F11" s="94"/>
      <c r="G11" s="94"/>
      <c r="H11" s="20"/>
      <c r="I11" s="20"/>
      <c r="J11" s="20"/>
      <c r="K11" s="20"/>
      <c r="L11" s="20"/>
      <c r="M11" s="86">
        <f>SUM(H11:L11)</f>
        <v>0</v>
      </c>
      <c r="N11" s="92" t="s">
        <v>58</v>
      </c>
    </row>
    <row r="12" spans="2:17" x14ac:dyDescent="0.25">
      <c r="B12"/>
      <c r="C12" s="137"/>
      <c r="D12" s="19"/>
      <c r="E12" s="94"/>
      <c r="F12" s="94"/>
      <c r="G12" s="94"/>
      <c r="H12" s="20"/>
      <c r="I12" s="20"/>
      <c r="J12" s="20"/>
      <c r="K12" s="20"/>
      <c r="L12" s="20"/>
      <c r="M12" s="21">
        <f>SUM(H12:L12)</f>
        <v>0</v>
      </c>
      <c r="N12" s="92" t="s">
        <v>76</v>
      </c>
    </row>
    <row r="13" spans="2:17" ht="11.45" customHeight="1" x14ac:dyDescent="0.25">
      <c r="B13"/>
      <c r="C13" s="22"/>
      <c r="D13" s="22"/>
      <c r="E13" s="22"/>
      <c r="F13" s="22"/>
      <c r="G13" s="98" t="s">
        <v>15</v>
      </c>
      <c r="H13" s="23"/>
      <c r="I13" s="23"/>
      <c r="J13" s="23"/>
      <c r="K13" s="23"/>
      <c r="L13" s="23"/>
      <c r="M13" s="23"/>
    </row>
    <row r="14" spans="2:17" ht="14.45" customHeight="1" x14ac:dyDescent="0.25">
      <c r="B14"/>
      <c r="C14" s="138" t="s">
        <v>16</v>
      </c>
      <c r="D14" s="140" t="s">
        <v>17</v>
      </c>
      <c r="E14" s="141"/>
      <c r="F14" s="142"/>
      <c r="G14" s="24"/>
      <c r="H14" s="20"/>
      <c r="I14" s="20"/>
      <c r="J14" s="20"/>
      <c r="K14" s="20"/>
      <c r="L14" s="20"/>
      <c r="M14" s="21">
        <f t="shared" ref="M14:M19" si="0">SUM(H14:L14)</f>
        <v>0</v>
      </c>
    </row>
    <row r="15" spans="2:17" ht="16.5" customHeight="1" x14ac:dyDescent="0.25">
      <c r="B15"/>
      <c r="C15" s="139"/>
      <c r="D15" s="143" t="s">
        <v>70</v>
      </c>
      <c r="E15" s="144"/>
      <c r="F15" s="145"/>
      <c r="G15" s="24"/>
      <c r="H15" s="20"/>
      <c r="I15" s="20"/>
      <c r="J15" s="20"/>
      <c r="K15" s="20"/>
      <c r="L15" s="20"/>
      <c r="M15" s="21">
        <f t="shared" si="0"/>
        <v>0</v>
      </c>
    </row>
    <row r="16" spans="2:17" x14ac:dyDescent="0.25">
      <c r="B16"/>
      <c r="C16" s="139"/>
      <c r="D16" s="140" t="s">
        <v>18</v>
      </c>
      <c r="E16" s="141"/>
      <c r="F16" s="142"/>
      <c r="G16" s="24"/>
      <c r="H16" s="20"/>
      <c r="I16" s="20"/>
      <c r="J16" s="20"/>
      <c r="K16" s="20"/>
      <c r="L16" s="20"/>
      <c r="M16" s="21">
        <f t="shared" si="0"/>
        <v>0</v>
      </c>
    </row>
    <row r="17" spans="2:14" x14ac:dyDescent="0.25">
      <c r="B17"/>
      <c r="C17" s="139"/>
      <c r="D17" s="140" t="s">
        <v>19</v>
      </c>
      <c r="E17" s="141"/>
      <c r="F17" s="142"/>
      <c r="G17" s="24"/>
      <c r="H17" s="20"/>
      <c r="I17" s="20"/>
      <c r="J17" s="20"/>
      <c r="K17" s="20"/>
      <c r="L17" s="20"/>
      <c r="M17" s="21">
        <f t="shared" si="0"/>
        <v>0</v>
      </c>
    </row>
    <row r="18" spans="2:14" x14ac:dyDescent="0.25">
      <c r="B18"/>
      <c r="C18" s="139"/>
      <c r="D18" s="140" t="s">
        <v>20</v>
      </c>
      <c r="E18" s="141"/>
      <c r="F18" s="142"/>
      <c r="G18" s="24"/>
      <c r="H18" s="20"/>
      <c r="I18" s="20"/>
      <c r="J18" s="20"/>
      <c r="K18" s="20"/>
      <c r="L18" s="20"/>
      <c r="M18" s="21">
        <f t="shared" si="0"/>
        <v>0</v>
      </c>
    </row>
    <row r="19" spans="2:14" x14ac:dyDescent="0.25">
      <c r="B19"/>
      <c r="C19" s="139"/>
      <c r="D19" s="140" t="s">
        <v>21</v>
      </c>
      <c r="E19" s="141"/>
      <c r="F19" s="142"/>
      <c r="G19" s="24"/>
      <c r="H19" s="20"/>
      <c r="I19" s="20"/>
      <c r="J19" s="20"/>
      <c r="K19" s="20"/>
      <c r="L19" s="20"/>
      <c r="M19" s="21">
        <f t="shared" si="0"/>
        <v>0</v>
      </c>
    </row>
    <row r="20" spans="2:14" x14ac:dyDescent="0.25">
      <c r="B20"/>
      <c r="C20" s="25"/>
      <c r="D20" s="26" t="s">
        <v>22</v>
      </c>
      <c r="E20" s="26"/>
      <c r="F20" s="26"/>
      <c r="G20" s="26"/>
      <c r="H20" s="27">
        <f>ROUND(SUM(H9:H19),0)</f>
        <v>0</v>
      </c>
      <c r="I20" s="27">
        <f t="shared" ref="I20:L20" si="1">ROUND(SUM(I9:I19),0)</f>
        <v>0</v>
      </c>
      <c r="J20" s="27">
        <f t="shared" si="1"/>
        <v>0</v>
      </c>
      <c r="K20" s="27">
        <f t="shared" si="1"/>
        <v>0</v>
      </c>
      <c r="L20" s="27">
        <f t="shared" si="1"/>
        <v>0</v>
      </c>
      <c r="M20" s="28">
        <f>ROUND(SUM(M9:M19),0)</f>
        <v>0</v>
      </c>
    </row>
    <row r="21" spans="2:14" ht="15" customHeight="1" thickBot="1" x14ac:dyDescent="0.3">
      <c r="B21"/>
      <c r="C21" s="17" t="s">
        <v>23</v>
      </c>
      <c r="D21" s="18"/>
      <c r="E21" s="18"/>
      <c r="F21" s="18"/>
      <c r="G21" s="85" t="s">
        <v>24</v>
      </c>
      <c r="H21" s="29"/>
      <c r="I21" s="29"/>
      <c r="J21" s="29"/>
      <c r="K21" s="29"/>
      <c r="L21" s="29"/>
      <c r="M21" s="30"/>
    </row>
    <row r="22" spans="2:14" ht="14.45" customHeight="1" thickBot="1" x14ac:dyDescent="0.3">
      <c r="B22"/>
      <c r="C22" s="135" t="s">
        <v>14</v>
      </c>
      <c r="D22" s="31">
        <f>D9</f>
        <v>0</v>
      </c>
      <c r="E22" s="32"/>
      <c r="F22" s="32"/>
      <c r="G22" s="104">
        <v>0.42749999999999999</v>
      </c>
      <c r="H22" s="84">
        <f>ROUND(H9*$G$22,0)</f>
        <v>0</v>
      </c>
      <c r="I22" s="84">
        <f>ROUND(I9*$G$22,0)</f>
        <v>0</v>
      </c>
      <c r="J22" s="84">
        <f t="shared" ref="J22:L22" si="2">ROUND(J9*$G$22,0)</f>
        <v>0</v>
      </c>
      <c r="K22" s="84">
        <f t="shared" si="2"/>
        <v>0</v>
      </c>
      <c r="L22" s="84">
        <f t="shared" si="2"/>
        <v>0</v>
      </c>
      <c r="M22" s="21">
        <f>SUM(H22:L22)</f>
        <v>0</v>
      </c>
      <c r="N22" s="93" t="s">
        <v>55</v>
      </c>
    </row>
    <row r="23" spans="2:14" ht="15.75" thickBot="1" x14ac:dyDescent="0.3">
      <c r="B23"/>
      <c r="C23" s="136"/>
      <c r="D23" s="31">
        <f>D10</f>
        <v>0</v>
      </c>
      <c r="E23" s="32"/>
      <c r="F23" s="32"/>
      <c r="G23" s="104">
        <v>0.42749999999999999</v>
      </c>
      <c r="H23" s="84">
        <f>ROUND(H10*$G$23,0)</f>
        <v>0</v>
      </c>
      <c r="I23" s="84">
        <f t="shared" ref="I23:L23" si="3">ROUND(I10*$G$23,0)</f>
        <v>0</v>
      </c>
      <c r="J23" s="84">
        <f t="shared" si="3"/>
        <v>0</v>
      </c>
      <c r="K23" s="84">
        <f t="shared" si="3"/>
        <v>0</v>
      </c>
      <c r="L23" s="84">
        <f t="shared" si="3"/>
        <v>0</v>
      </c>
      <c r="M23" s="21">
        <f>SUM(H23:L23)</f>
        <v>0</v>
      </c>
      <c r="N23" s="92" t="s">
        <v>57</v>
      </c>
    </row>
    <row r="24" spans="2:14" ht="15.75" thickBot="1" x14ac:dyDescent="0.3">
      <c r="B24"/>
      <c r="C24" s="136"/>
      <c r="D24" s="31">
        <f>D11</f>
        <v>0</v>
      </c>
      <c r="E24" s="32"/>
      <c r="F24" s="32"/>
      <c r="G24" s="104">
        <v>0.42749999999999999</v>
      </c>
      <c r="H24" s="84">
        <f>ROUND(H11*$G$23,0)</f>
        <v>0</v>
      </c>
      <c r="I24" s="84">
        <f t="shared" ref="I24:L24" si="4">ROUND(I11*$G$24,0)</f>
        <v>0</v>
      </c>
      <c r="J24" s="84">
        <f t="shared" si="4"/>
        <v>0</v>
      </c>
      <c r="K24" s="84">
        <f t="shared" si="4"/>
        <v>0</v>
      </c>
      <c r="L24" s="84">
        <f t="shared" si="4"/>
        <v>0</v>
      </c>
      <c r="M24" s="21">
        <f>SUM(H24:L24)</f>
        <v>0</v>
      </c>
      <c r="N24" s="92" t="s">
        <v>58</v>
      </c>
    </row>
    <row r="25" spans="2:14" x14ac:dyDescent="0.25">
      <c r="B25"/>
      <c r="C25" s="137"/>
      <c r="D25" s="31">
        <f>D12</f>
        <v>0</v>
      </c>
      <c r="E25" s="32"/>
      <c r="F25" s="32"/>
      <c r="G25" s="104">
        <v>0.42749999999999999</v>
      </c>
      <c r="H25" s="84">
        <f>ROUND(H12*$G$25,0)</f>
        <v>0</v>
      </c>
      <c r="I25" s="84">
        <f t="shared" ref="I25:L25" si="5">ROUND(I12*$G$25,0)</f>
        <v>0</v>
      </c>
      <c r="J25" s="84">
        <f t="shared" si="5"/>
        <v>0</v>
      </c>
      <c r="K25" s="84">
        <f t="shared" si="5"/>
        <v>0</v>
      </c>
      <c r="L25" s="84">
        <f t="shared" si="5"/>
        <v>0</v>
      </c>
      <c r="M25" s="21">
        <f>SUM(H25:L25)</f>
        <v>0</v>
      </c>
      <c r="N25" s="92" t="s">
        <v>76</v>
      </c>
    </row>
    <row r="26" spans="2:14" ht="14.25" customHeight="1" x14ac:dyDescent="0.25">
      <c r="B26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/>
    </row>
    <row r="27" spans="2:14" ht="14.45" customHeight="1" x14ac:dyDescent="0.25">
      <c r="B27"/>
      <c r="C27" s="138" t="s">
        <v>16</v>
      </c>
      <c r="D27" s="140" t="str">
        <f t="shared" ref="D27:D32" si="6">D14</f>
        <v>PostDoctoral Associates</v>
      </c>
      <c r="E27" s="141"/>
      <c r="F27" s="142"/>
      <c r="G27" s="33">
        <v>0.42749999999999999</v>
      </c>
      <c r="H27" s="84">
        <f>ROUND(H14*$G$27,0)</f>
        <v>0</v>
      </c>
      <c r="I27" s="84">
        <f t="shared" ref="I27:L27" si="7">ROUND(I14*$G$27,0)</f>
        <v>0</v>
      </c>
      <c r="J27" s="84">
        <f t="shared" si="7"/>
        <v>0</v>
      </c>
      <c r="K27" s="84">
        <f t="shared" si="7"/>
        <v>0</v>
      </c>
      <c r="L27" s="84">
        <f t="shared" si="7"/>
        <v>0</v>
      </c>
      <c r="M27" s="21">
        <f t="shared" ref="M27:M32" si="8">SUM(H27:L27)</f>
        <v>0</v>
      </c>
    </row>
    <row r="28" spans="2:14" ht="24.75" customHeight="1" x14ac:dyDescent="0.25">
      <c r="B28"/>
      <c r="C28" s="139"/>
      <c r="D28" s="140" t="str">
        <f t="shared" si="6"/>
        <v>Other Professionals (Techs, etc.) Web Developer</v>
      </c>
      <c r="E28" s="141"/>
      <c r="F28" s="142"/>
      <c r="G28" s="33">
        <v>0.42749999999999999</v>
      </c>
      <c r="H28" s="84">
        <f>ROUND(H15*$G$28,0)</f>
        <v>0</v>
      </c>
      <c r="I28" s="84">
        <f t="shared" ref="I28:L28" si="9">ROUND(I15*$G$28,0)</f>
        <v>0</v>
      </c>
      <c r="J28" s="84">
        <f t="shared" si="9"/>
        <v>0</v>
      </c>
      <c r="K28" s="84">
        <f t="shared" si="9"/>
        <v>0</v>
      </c>
      <c r="L28" s="84">
        <f t="shared" si="9"/>
        <v>0</v>
      </c>
      <c r="M28" s="21">
        <f t="shared" si="8"/>
        <v>0</v>
      </c>
    </row>
    <row r="29" spans="2:14" x14ac:dyDescent="0.25">
      <c r="B29"/>
      <c r="C29" s="139"/>
      <c r="D29" s="140" t="str">
        <f t="shared" si="6"/>
        <v>Admin/Clerical</v>
      </c>
      <c r="E29" s="141"/>
      <c r="F29" s="142"/>
      <c r="G29" s="33">
        <v>0.42749999999999999</v>
      </c>
      <c r="H29" s="84">
        <f>ROUND(H16*$G$29,0)</f>
        <v>0</v>
      </c>
      <c r="I29" s="84">
        <f t="shared" ref="I29:L29" si="10">ROUND(I16*$G$29,0)</f>
        <v>0</v>
      </c>
      <c r="J29" s="84">
        <f t="shared" si="10"/>
        <v>0</v>
      </c>
      <c r="K29" s="84">
        <f t="shared" si="10"/>
        <v>0</v>
      </c>
      <c r="L29" s="84">
        <f t="shared" si="10"/>
        <v>0</v>
      </c>
      <c r="M29" s="21">
        <f t="shared" si="8"/>
        <v>0</v>
      </c>
    </row>
    <row r="30" spans="2:14" x14ac:dyDescent="0.25">
      <c r="B30"/>
      <c r="C30" s="139"/>
      <c r="D30" s="140" t="str">
        <f t="shared" si="6"/>
        <v>Graduate Students</v>
      </c>
      <c r="E30" s="141"/>
      <c r="F30" s="142"/>
      <c r="G30" s="33">
        <v>0.26</v>
      </c>
      <c r="H30" s="84">
        <f>ROUND(H17*$G$30,0)</f>
        <v>0</v>
      </c>
      <c r="I30" s="84">
        <f t="shared" ref="I30:L30" si="11">ROUND(I17*$G$30,0)</f>
        <v>0</v>
      </c>
      <c r="J30" s="84">
        <f t="shared" si="11"/>
        <v>0</v>
      </c>
      <c r="K30" s="84">
        <f t="shared" si="11"/>
        <v>0</v>
      </c>
      <c r="L30" s="84">
        <f t="shared" si="11"/>
        <v>0</v>
      </c>
      <c r="M30" s="21">
        <f t="shared" si="8"/>
        <v>0</v>
      </c>
    </row>
    <row r="31" spans="2:14" x14ac:dyDescent="0.25">
      <c r="B31"/>
      <c r="C31" s="139"/>
      <c r="D31" s="140" t="str">
        <f t="shared" si="6"/>
        <v>Undergraduates</v>
      </c>
      <c r="E31" s="141"/>
      <c r="F31" s="142"/>
      <c r="G31" s="33">
        <v>1.4999999999999999E-2</v>
      </c>
      <c r="H31" s="84">
        <f>ROUND(H18*$G$31,0)</f>
        <v>0</v>
      </c>
      <c r="I31" s="84">
        <f t="shared" ref="I31:L31" si="12">ROUND(I18*$G$31,0)</f>
        <v>0</v>
      </c>
      <c r="J31" s="84">
        <f t="shared" si="12"/>
        <v>0</v>
      </c>
      <c r="K31" s="84">
        <f t="shared" si="12"/>
        <v>0</v>
      </c>
      <c r="L31" s="84">
        <f t="shared" si="12"/>
        <v>0</v>
      </c>
      <c r="M31" s="21">
        <f t="shared" si="8"/>
        <v>0</v>
      </c>
    </row>
    <row r="32" spans="2:14" x14ac:dyDescent="0.25">
      <c r="B32"/>
      <c r="C32" s="146"/>
      <c r="D32" s="140" t="str">
        <f t="shared" si="6"/>
        <v>Temp</v>
      </c>
      <c r="E32" s="141"/>
      <c r="F32" s="142"/>
      <c r="G32" s="33">
        <v>0.245</v>
      </c>
      <c r="H32" s="84">
        <f>ROUND(H19*$G$32,0)</f>
        <v>0</v>
      </c>
      <c r="I32" s="84">
        <f t="shared" ref="I32:L32" si="13">ROUND(I19*$G$32,0)</f>
        <v>0</v>
      </c>
      <c r="J32" s="84">
        <f t="shared" si="13"/>
        <v>0</v>
      </c>
      <c r="K32" s="84">
        <f t="shared" si="13"/>
        <v>0</v>
      </c>
      <c r="L32" s="84">
        <f t="shared" si="13"/>
        <v>0</v>
      </c>
      <c r="M32" s="21">
        <f t="shared" si="8"/>
        <v>0</v>
      </c>
    </row>
    <row r="33" spans="2:13" ht="16.5" customHeight="1" x14ac:dyDescent="0.25">
      <c r="B33"/>
      <c r="C33" s="36"/>
      <c r="D33" s="37" t="s">
        <v>25</v>
      </c>
      <c r="E33" s="37"/>
      <c r="F33" s="37"/>
      <c r="G33" s="37"/>
      <c r="H33" s="38">
        <f t="shared" ref="H33:M33" si="14">SUM(H22:H32)</f>
        <v>0</v>
      </c>
      <c r="I33" s="38">
        <f>SUM(I22:I32)</f>
        <v>0</v>
      </c>
      <c r="J33" s="38">
        <f t="shared" si="14"/>
        <v>0</v>
      </c>
      <c r="K33" s="38">
        <f t="shared" si="14"/>
        <v>0</v>
      </c>
      <c r="L33" s="38">
        <f t="shared" si="14"/>
        <v>0</v>
      </c>
      <c r="M33" s="38">
        <f t="shared" si="14"/>
        <v>0</v>
      </c>
    </row>
    <row r="34" spans="2:13" ht="15" customHeight="1" x14ac:dyDescent="0.25">
      <c r="B34"/>
      <c r="C34" s="39"/>
      <c r="D34" s="40" t="s">
        <v>26</v>
      </c>
      <c r="E34" s="40"/>
      <c r="F34" s="40"/>
      <c r="G34" s="40"/>
      <c r="H34" s="41">
        <f t="shared" ref="H34:M34" si="15">SUM(H20,H33)</f>
        <v>0</v>
      </c>
      <c r="I34" s="41">
        <f t="shared" si="15"/>
        <v>0</v>
      </c>
      <c r="J34" s="41">
        <f t="shared" si="15"/>
        <v>0</v>
      </c>
      <c r="K34" s="41">
        <f t="shared" si="15"/>
        <v>0</v>
      </c>
      <c r="L34" s="41">
        <f t="shared" si="15"/>
        <v>0</v>
      </c>
      <c r="M34" s="41">
        <f t="shared" si="15"/>
        <v>0</v>
      </c>
    </row>
    <row r="35" spans="2:13" ht="9.9499999999999993" customHeight="1" x14ac:dyDescent="0.25">
      <c r="B35" s="42" t="s">
        <v>27</v>
      </c>
      <c r="C35" s="43"/>
      <c r="D35" s="43"/>
      <c r="E35" s="43"/>
      <c r="F35" s="43"/>
      <c r="G35" s="43"/>
      <c r="H35" s="44"/>
      <c r="I35" s="44"/>
      <c r="J35" s="44"/>
      <c r="K35" s="44"/>
      <c r="L35" s="44"/>
      <c r="M35" s="45"/>
    </row>
    <row r="36" spans="2:13" x14ac:dyDescent="0.25">
      <c r="B36"/>
      <c r="C36" s="46">
        <v>1</v>
      </c>
      <c r="D36" s="147"/>
      <c r="E36" s="147"/>
      <c r="F36" s="147"/>
      <c r="G36" s="147"/>
      <c r="H36" s="20"/>
      <c r="I36" s="20"/>
      <c r="J36" s="20"/>
      <c r="K36" s="20"/>
      <c r="L36" s="20"/>
      <c r="M36" s="20">
        <f>SUM(H36:L36)</f>
        <v>0</v>
      </c>
    </row>
    <row r="37" spans="2:13" x14ac:dyDescent="0.25">
      <c r="B37"/>
      <c r="C37" s="47">
        <v>2</v>
      </c>
      <c r="D37" s="147"/>
      <c r="E37" s="147"/>
      <c r="F37" s="147"/>
      <c r="G37" s="147"/>
      <c r="H37" s="20"/>
      <c r="I37" s="20"/>
      <c r="J37" s="20"/>
      <c r="K37" s="20"/>
      <c r="L37" s="20"/>
      <c r="M37" s="20">
        <f t="shared" ref="M37:M38" si="16">SUM(H37:L37)</f>
        <v>0</v>
      </c>
    </row>
    <row r="38" spans="2:13" x14ac:dyDescent="0.25">
      <c r="B38"/>
      <c r="C38" s="47">
        <v>3</v>
      </c>
      <c r="D38" s="147"/>
      <c r="E38" s="147"/>
      <c r="F38" s="147"/>
      <c r="G38" s="147"/>
      <c r="H38" s="20"/>
      <c r="I38" s="20"/>
      <c r="J38" s="20"/>
      <c r="K38" s="20"/>
      <c r="L38" s="20"/>
      <c r="M38" s="20">
        <f t="shared" si="16"/>
        <v>0</v>
      </c>
    </row>
    <row r="39" spans="2:13" x14ac:dyDescent="0.25">
      <c r="B39"/>
      <c r="C39" s="48"/>
      <c r="D39" s="48" t="s">
        <v>28</v>
      </c>
      <c r="E39" s="48"/>
      <c r="F39" s="48"/>
      <c r="G39" s="48"/>
      <c r="H39" s="41">
        <f t="shared" ref="H39:M39" si="17">SUM(H36:H38)</f>
        <v>0</v>
      </c>
      <c r="I39" s="41">
        <f t="shared" si="17"/>
        <v>0</v>
      </c>
      <c r="J39" s="41">
        <f t="shared" si="17"/>
        <v>0</v>
      </c>
      <c r="K39" s="41">
        <f t="shared" si="17"/>
        <v>0</v>
      </c>
      <c r="L39" s="41">
        <f t="shared" si="17"/>
        <v>0</v>
      </c>
      <c r="M39" s="41">
        <f t="shared" si="17"/>
        <v>0</v>
      </c>
    </row>
    <row r="40" spans="2:13" ht="9.9499999999999993" customHeight="1" x14ac:dyDescent="0.25">
      <c r="B40" s="42" t="s">
        <v>29</v>
      </c>
      <c r="C40" s="43"/>
      <c r="D40" s="43"/>
      <c r="E40" s="43"/>
      <c r="F40" s="43"/>
      <c r="G40" s="43"/>
      <c r="H40" s="44"/>
      <c r="I40" s="44"/>
      <c r="J40" s="44"/>
      <c r="K40" s="44"/>
      <c r="L40" s="44"/>
      <c r="M40" s="45"/>
    </row>
    <row r="41" spans="2:13" x14ac:dyDescent="0.25">
      <c r="B41"/>
      <c r="C41" s="47">
        <v>1</v>
      </c>
      <c r="D41" s="148" t="s">
        <v>30</v>
      </c>
      <c r="E41" s="148"/>
      <c r="F41" s="148"/>
      <c r="G41" s="148"/>
      <c r="H41" s="20"/>
      <c r="I41" s="20"/>
      <c r="J41" s="20"/>
      <c r="K41" s="20"/>
      <c r="L41" s="20"/>
      <c r="M41" s="21">
        <f>SUM(H41:L41)</f>
        <v>0</v>
      </c>
    </row>
    <row r="42" spans="2:13" ht="26.1" customHeight="1" x14ac:dyDescent="0.25">
      <c r="B42"/>
      <c r="C42" s="47">
        <v>2</v>
      </c>
      <c r="D42" s="149" t="s">
        <v>64</v>
      </c>
      <c r="E42" s="150"/>
      <c r="F42" s="150"/>
      <c r="G42" s="150"/>
      <c r="H42" s="20"/>
      <c r="I42" s="20"/>
      <c r="J42" s="20"/>
      <c r="K42" s="20"/>
      <c r="L42" s="20"/>
      <c r="M42" s="21"/>
    </row>
    <row r="43" spans="2:13" x14ac:dyDescent="0.25">
      <c r="B43"/>
      <c r="C43" s="48"/>
      <c r="D43" s="48" t="s">
        <v>31</v>
      </c>
      <c r="E43" s="48"/>
      <c r="F43" s="48"/>
      <c r="G43" s="48"/>
      <c r="H43" s="41">
        <f t="shared" ref="H43:M43" si="18">SUM(H41:H42)</f>
        <v>0</v>
      </c>
      <c r="I43" s="41">
        <f t="shared" si="18"/>
        <v>0</v>
      </c>
      <c r="J43" s="41">
        <f t="shared" si="18"/>
        <v>0</v>
      </c>
      <c r="K43" s="41">
        <f t="shared" si="18"/>
        <v>0</v>
      </c>
      <c r="L43" s="41">
        <f t="shared" si="18"/>
        <v>0</v>
      </c>
      <c r="M43" s="41">
        <f t="shared" si="18"/>
        <v>0</v>
      </c>
    </row>
    <row r="44" spans="2:13" ht="9.9499999999999993" customHeight="1" x14ac:dyDescent="0.25">
      <c r="B44" s="43" t="s">
        <v>36</v>
      </c>
      <c r="C44" s="43"/>
      <c r="D44" s="43"/>
      <c r="E44" s="43"/>
      <c r="F44" s="43"/>
      <c r="G44" s="43"/>
      <c r="H44" s="44"/>
      <c r="I44" s="44"/>
      <c r="J44" s="44"/>
      <c r="K44" s="44"/>
      <c r="L44" s="44"/>
      <c r="M44" s="45"/>
    </row>
    <row r="45" spans="2:13" x14ac:dyDescent="0.25">
      <c r="B45"/>
      <c r="C45" s="47">
        <v>1</v>
      </c>
      <c r="D45" s="148" t="s">
        <v>32</v>
      </c>
      <c r="E45" s="148"/>
      <c r="F45" s="148"/>
      <c r="G45" s="148"/>
      <c r="H45" s="20"/>
      <c r="I45" s="20"/>
      <c r="J45" s="20"/>
      <c r="K45" s="20"/>
      <c r="L45" s="20"/>
      <c r="M45" s="21">
        <f>SUM(H45:L45)</f>
        <v>0</v>
      </c>
    </row>
    <row r="46" spans="2:13" x14ac:dyDescent="0.25">
      <c r="B46"/>
      <c r="C46" s="47">
        <v>2</v>
      </c>
      <c r="D46" s="148" t="s">
        <v>33</v>
      </c>
      <c r="E46" s="148"/>
      <c r="F46" s="148"/>
      <c r="G46" s="148"/>
      <c r="H46" s="20"/>
      <c r="I46" s="20"/>
      <c r="J46" s="20"/>
      <c r="K46" s="20"/>
      <c r="L46" s="20"/>
      <c r="M46" s="21">
        <f t="shared" ref="M46:M60" si="19">SUM(H46:L46)</f>
        <v>0</v>
      </c>
    </row>
    <row r="47" spans="2:13" x14ac:dyDescent="0.25">
      <c r="B47"/>
      <c r="C47" s="47">
        <v>3</v>
      </c>
      <c r="D47" s="148" t="s">
        <v>34</v>
      </c>
      <c r="E47" s="148"/>
      <c r="F47" s="148"/>
      <c r="G47" s="148"/>
      <c r="H47" s="20"/>
      <c r="I47" s="20"/>
      <c r="J47" s="20"/>
      <c r="K47" s="20"/>
      <c r="L47" s="20"/>
      <c r="M47" s="21">
        <f t="shared" si="19"/>
        <v>0</v>
      </c>
    </row>
    <row r="48" spans="2:13" x14ac:dyDescent="0.25">
      <c r="B48"/>
      <c r="C48" s="47">
        <v>3</v>
      </c>
      <c r="D48" s="148" t="s">
        <v>69</v>
      </c>
      <c r="E48" s="148"/>
      <c r="F48" s="148"/>
      <c r="G48" s="148"/>
      <c r="H48" s="20"/>
      <c r="I48" s="20"/>
      <c r="J48" s="20"/>
      <c r="K48" s="20"/>
      <c r="L48" s="20"/>
      <c r="M48" s="21">
        <f t="shared" si="19"/>
        <v>0</v>
      </c>
    </row>
    <row r="49" spans="2:20" x14ac:dyDescent="0.25">
      <c r="B49"/>
      <c r="C49" s="47">
        <v>4</v>
      </c>
      <c r="D49" s="49" t="s">
        <v>35</v>
      </c>
      <c r="E49" s="50"/>
      <c r="F49" s="50"/>
      <c r="G49" s="51"/>
      <c r="H49" s="20"/>
      <c r="I49" s="20"/>
      <c r="J49" s="20"/>
      <c r="K49" s="20"/>
      <c r="L49" s="20"/>
      <c r="M49" s="21">
        <f t="shared" si="19"/>
        <v>0</v>
      </c>
    </row>
    <row r="50" spans="2:20" x14ac:dyDescent="0.25">
      <c r="B50"/>
      <c r="C50" s="47">
        <v>5</v>
      </c>
      <c r="D50" s="105" t="s">
        <v>62</v>
      </c>
      <c r="E50" s="50"/>
      <c r="F50" s="50"/>
      <c r="G50" s="99"/>
      <c r="H50" s="20"/>
      <c r="I50" s="20"/>
      <c r="J50" s="20"/>
      <c r="K50" s="20"/>
      <c r="L50" s="20"/>
      <c r="M50" s="21">
        <f t="shared" si="19"/>
        <v>0</v>
      </c>
    </row>
    <row r="51" spans="2:20" x14ac:dyDescent="0.25">
      <c r="B51"/>
      <c r="C51" s="47">
        <v>6</v>
      </c>
      <c r="D51" s="5" t="s">
        <v>37</v>
      </c>
      <c r="G51" s="52"/>
      <c r="H51" s="20"/>
      <c r="I51" s="20"/>
      <c r="J51" s="20"/>
      <c r="K51" s="20"/>
      <c r="L51" s="20"/>
      <c r="M51" s="21">
        <f t="shared" si="19"/>
        <v>0</v>
      </c>
    </row>
    <row r="52" spans="2:20" x14ac:dyDescent="0.25">
      <c r="B52"/>
      <c r="C52" s="47">
        <v>7</v>
      </c>
      <c r="D52" s="151" t="s">
        <v>38</v>
      </c>
      <c r="E52" s="152"/>
      <c r="F52" s="152"/>
      <c r="G52" s="153"/>
      <c r="H52" s="20"/>
      <c r="I52" s="20"/>
      <c r="J52" s="20"/>
      <c r="K52" s="20"/>
      <c r="L52" s="20"/>
      <c r="M52" s="21">
        <f t="shared" si="19"/>
        <v>0</v>
      </c>
    </row>
    <row r="53" spans="2:20" x14ac:dyDescent="0.25">
      <c r="B53"/>
      <c r="C53" s="47">
        <v>8</v>
      </c>
      <c r="D53" s="53" t="s">
        <v>39</v>
      </c>
      <c r="E53" s="54"/>
      <c r="F53" s="54"/>
      <c r="G53" s="55"/>
      <c r="H53" s="20"/>
      <c r="I53" s="20"/>
      <c r="J53" s="20"/>
      <c r="K53" s="20"/>
      <c r="L53" s="20"/>
      <c r="M53" s="21">
        <f t="shared" si="19"/>
        <v>0</v>
      </c>
    </row>
    <row r="54" spans="2:20" x14ac:dyDescent="0.25">
      <c r="B54"/>
      <c r="C54" s="47">
        <v>9</v>
      </c>
      <c r="D54" s="53" t="s">
        <v>40</v>
      </c>
      <c r="E54" s="54"/>
      <c r="F54" s="54"/>
      <c r="G54" s="55"/>
      <c r="H54" s="20"/>
      <c r="I54" s="20"/>
      <c r="J54" s="20"/>
      <c r="K54" s="20"/>
      <c r="L54" s="20"/>
      <c r="M54" s="21">
        <f t="shared" si="19"/>
        <v>0</v>
      </c>
    </row>
    <row r="55" spans="2:20" x14ac:dyDescent="0.25">
      <c r="B55"/>
      <c r="C55" s="47">
        <v>10</v>
      </c>
      <c r="D55" s="53" t="s">
        <v>41</v>
      </c>
      <c r="E55" s="54"/>
      <c r="F55" s="54"/>
      <c r="G55" s="55"/>
      <c r="H55" s="20"/>
      <c r="I55" s="20"/>
      <c r="J55" s="20"/>
      <c r="K55" s="20"/>
      <c r="L55" s="20"/>
      <c r="M55" s="21">
        <f t="shared" si="19"/>
        <v>0</v>
      </c>
    </row>
    <row r="56" spans="2:20" x14ac:dyDescent="0.25">
      <c r="B56"/>
      <c r="C56" s="47">
        <v>11</v>
      </c>
      <c r="D56" s="53" t="s">
        <v>68</v>
      </c>
      <c r="E56" s="54"/>
      <c r="F56" s="54"/>
      <c r="G56" s="55"/>
      <c r="H56" s="20"/>
      <c r="I56" s="20"/>
      <c r="J56" s="20"/>
      <c r="K56" s="20"/>
      <c r="L56" s="20"/>
      <c r="M56" s="21">
        <f t="shared" si="19"/>
        <v>0</v>
      </c>
    </row>
    <row r="57" spans="2:20" x14ac:dyDescent="0.25">
      <c r="B57"/>
      <c r="C57" s="47">
        <v>12</v>
      </c>
      <c r="D57" s="53" t="s">
        <v>66</v>
      </c>
      <c r="E57" s="54"/>
      <c r="F57" s="54"/>
      <c r="G57" s="55"/>
      <c r="H57" s="20"/>
      <c r="I57" s="20"/>
      <c r="J57" s="20"/>
      <c r="K57" s="20"/>
      <c r="L57" s="20"/>
      <c r="M57" s="21">
        <f t="shared" si="19"/>
        <v>0</v>
      </c>
    </row>
    <row r="58" spans="2:20" x14ac:dyDescent="0.25">
      <c r="B58"/>
      <c r="C58" s="47">
        <v>13</v>
      </c>
      <c r="D58" s="53" t="s">
        <v>67</v>
      </c>
      <c r="E58" s="54"/>
      <c r="F58" s="54"/>
      <c r="G58" s="55"/>
      <c r="H58" s="20"/>
      <c r="I58" s="20"/>
      <c r="J58" s="20"/>
      <c r="K58" s="20"/>
      <c r="L58" s="20"/>
      <c r="M58" s="21">
        <f t="shared" si="19"/>
        <v>0</v>
      </c>
    </row>
    <row r="59" spans="2:20" x14ac:dyDescent="0.25">
      <c r="B59"/>
      <c r="C59" s="47">
        <v>14</v>
      </c>
      <c r="D59" s="53" t="s">
        <v>42</v>
      </c>
      <c r="E59" s="54"/>
      <c r="F59" s="54"/>
      <c r="G59" s="55"/>
      <c r="H59" s="20"/>
      <c r="I59" s="20"/>
      <c r="J59" s="20"/>
      <c r="K59" s="20"/>
      <c r="L59" s="20"/>
      <c r="M59" s="21">
        <f t="shared" si="19"/>
        <v>0</v>
      </c>
    </row>
    <row r="60" spans="2:20" x14ac:dyDescent="0.25">
      <c r="B60"/>
      <c r="C60" s="47">
        <v>15</v>
      </c>
      <c r="D60" s="121" t="s">
        <v>43</v>
      </c>
      <c r="E60" s="54"/>
      <c r="F60" s="54"/>
      <c r="G60" s="55"/>
      <c r="H60" s="20"/>
      <c r="I60" s="20"/>
      <c r="J60" s="20"/>
      <c r="K60" s="20"/>
      <c r="L60" s="20"/>
      <c r="M60" s="21">
        <f t="shared" si="19"/>
        <v>0</v>
      </c>
      <c r="N60" s="122" t="s">
        <v>73</v>
      </c>
      <c r="O60" s="122"/>
      <c r="P60" s="122"/>
      <c r="Q60" s="122"/>
      <c r="R60" s="122"/>
      <c r="S60" s="122"/>
      <c r="T60" s="122"/>
    </row>
    <row r="61" spans="2:20" x14ac:dyDescent="0.25">
      <c r="B61"/>
      <c r="C61" s="47">
        <v>16</v>
      </c>
      <c r="D61" s="106" t="s">
        <v>56</v>
      </c>
      <c r="G61" s="109"/>
      <c r="H61" s="20"/>
      <c r="I61" s="20"/>
      <c r="J61" s="20"/>
      <c r="K61" s="20"/>
      <c r="L61" s="20"/>
      <c r="M61" s="21">
        <f t="shared" ref="M61:M63" si="20">SUM(H61:L61)</f>
        <v>0</v>
      </c>
    </row>
    <row r="62" spans="2:20" x14ac:dyDescent="0.25">
      <c r="B62"/>
      <c r="C62" s="47">
        <v>17</v>
      </c>
      <c r="D62" s="107" t="s">
        <v>63</v>
      </c>
      <c r="E62" s="54"/>
      <c r="F62" s="54"/>
      <c r="G62" s="100"/>
      <c r="H62" s="20"/>
      <c r="I62" s="20"/>
      <c r="J62" s="20"/>
      <c r="K62" s="20"/>
      <c r="L62" s="20"/>
      <c r="M62" s="21">
        <f t="shared" si="20"/>
        <v>0</v>
      </c>
    </row>
    <row r="63" spans="2:20" x14ac:dyDescent="0.25">
      <c r="B63"/>
      <c r="C63" s="47">
        <v>18</v>
      </c>
      <c r="D63" s="47" t="s">
        <v>44</v>
      </c>
      <c r="E63" s="47"/>
      <c r="F63" s="47"/>
      <c r="G63" s="47"/>
      <c r="H63" s="20"/>
      <c r="I63" s="20"/>
      <c r="J63" s="20"/>
      <c r="K63" s="20"/>
      <c r="L63" s="20"/>
      <c r="M63" s="21">
        <f t="shared" si="20"/>
        <v>0</v>
      </c>
    </row>
    <row r="64" spans="2:20" ht="11.45" customHeight="1" x14ac:dyDescent="0.25">
      <c r="B64"/>
      <c r="C64" s="56"/>
      <c r="D64" s="56" t="s">
        <v>45</v>
      </c>
      <c r="E64" s="56"/>
      <c r="F64" s="56"/>
      <c r="G64" s="56"/>
      <c r="H64" s="57">
        <f t="shared" ref="H64:M64" si="21">SUM(H45:H63)</f>
        <v>0</v>
      </c>
      <c r="I64" s="57">
        <f t="shared" si="21"/>
        <v>0</v>
      </c>
      <c r="J64" s="57">
        <f t="shared" si="21"/>
        <v>0</v>
      </c>
      <c r="K64" s="57">
        <f t="shared" si="21"/>
        <v>0</v>
      </c>
      <c r="L64" s="57">
        <f t="shared" si="21"/>
        <v>0</v>
      </c>
      <c r="M64" s="57">
        <f t="shared" si="21"/>
        <v>0</v>
      </c>
    </row>
    <row r="65" spans="2:16" x14ac:dyDescent="0.25">
      <c r="B65"/>
      <c r="C65" s="58" t="s">
        <v>46</v>
      </c>
      <c r="D65" s="59"/>
      <c r="E65" s="59"/>
      <c r="F65" s="59"/>
      <c r="G65" s="87"/>
      <c r="H65" s="89"/>
      <c r="I65" s="90"/>
      <c r="J65" s="90"/>
      <c r="K65" s="90"/>
      <c r="L65" s="90"/>
      <c r="M65" s="91"/>
    </row>
    <row r="66" spans="2:16" x14ac:dyDescent="0.25">
      <c r="B66"/>
      <c r="C66" s="61">
        <v>1</v>
      </c>
      <c r="D66" s="59"/>
      <c r="E66" s="59"/>
      <c r="F66" s="59"/>
      <c r="G66" s="60"/>
      <c r="H66" s="20"/>
      <c r="I66" s="20"/>
      <c r="J66" s="20"/>
      <c r="K66" s="20"/>
      <c r="L66" s="20"/>
      <c r="M66" s="88">
        <f>SUM(H66:L66)</f>
        <v>0</v>
      </c>
    </row>
    <row r="67" spans="2:16" x14ac:dyDescent="0.25">
      <c r="B67"/>
      <c r="C67" s="62">
        <v>2</v>
      </c>
      <c r="D67" s="59"/>
      <c r="E67" s="59"/>
      <c r="F67" s="59"/>
      <c r="G67" s="63"/>
      <c r="H67" s="20"/>
      <c r="I67" s="20"/>
      <c r="J67" s="20"/>
      <c r="K67" s="20"/>
      <c r="L67" s="20"/>
      <c r="M67" s="21">
        <f t="shared" ref="M67:M68" si="22">SUM(H67:L67)</f>
        <v>0</v>
      </c>
    </row>
    <row r="68" spans="2:16" x14ac:dyDescent="0.25">
      <c r="B68"/>
      <c r="C68" s="47">
        <v>3</v>
      </c>
      <c r="D68" s="64"/>
      <c r="E68" s="64"/>
      <c r="F68" s="64"/>
      <c r="G68" s="65"/>
      <c r="H68" s="20"/>
      <c r="I68" s="20"/>
      <c r="J68" s="20"/>
      <c r="K68" s="20"/>
      <c r="L68" s="20"/>
      <c r="M68" s="21">
        <f t="shared" si="22"/>
        <v>0</v>
      </c>
    </row>
    <row r="69" spans="2:16" ht="11.45" customHeight="1" x14ac:dyDescent="0.25">
      <c r="B69"/>
      <c r="C69" s="66"/>
      <c r="D69" s="67" t="s">
        <v>47</v>
      </c>
      <c r="E69" s="67"/>
      <c r="F69" s="66"/>
      <c r="G69" s="66"/>
      <c r="H69" s="68">
        <f>SUM(H66:H68)</f>
        <v>0</v>
      </c>
      <c r="I69" s="68">
        <f t="shared" ref="I69:M69" si="23">SUM(I66:I68)</f>
        <v>0</v>
      </c>
      <c r="J69" s="68">
        <f t="shared" si="23"/>
        <v>0</v>
      </c>
      <c r="K69" s="68">
        <f t="shared" si="23"/>
        <v>0</v>
      </c>
      <c r="L69" s="68">
        <f t="shared" si="23"/>
        <v>0</v>
      </c>
      <c r="M69" s="68">
        <f t="shared" si="23"/>
        <v>0</v>
      </c>
    </row>
    <row r="70" spans="2:16" ht="11.45" customHeight="1" x14ac:dyDescent="0.25">
      <c r="B70"/>
      <c r="C70" s="69"/>
      <c r="D70" s="70" t="s">
        <v>48</v>
      </c>
      <c r="E70" s="70"/>
      <c r="F70" s="69"/>
      <c r="G70" s="69"/>
      <c r="H70" s="71">
        <f>H64+H69</f>
        <v>0</v>
      </c>
      <c r="I70" s="71">
        <f t="shared" ref="I70:L70" si="24">I64+I69</f>
        <v>0</v>
      </c>
      <c r="J70" s="71">
        <f t="shared" si="24"/>
        <v>0</v>
      </c>
      <c r="K70" s="71">
        <f t="shared" si="24"/>
        <v>0</v>
      </c>
      <c r="L70" s="71">
        <f t="shared" si="24"/>
        <v>0</v>
      </c>
      <c r="M70" s="71">
        <f>SUM(H70:L70)</f>
        <v>0</v>
      </c>
    </row>
    <row r="71" spans="2:16" ht="12.95" customHeight="1" x14ac:dyDescent="0.25">
      <c r="B71"/>
      <c r="C71"/>
      <c r="D71"/>
      <c r="E71"/>
      <c r="F71"/>
      <c r="G71"/>
      <c r="H71" s="72" t="s">
        <v>6</v>
      </c>
      <c r="I71" s="72" t="s">
        <v>7</v>
      </c>
      <c r="J71" s="72" t="s">
        <v>8</v>
      </c>
      <c r="K71" s="72" t="s">
        <v>9</v>
      </c>
      <c r="L71" s="72" t="s">
        <v>10</v>
      </c>
      <c r="M71" s="72" t="s">
        <v>49</v>
      </c>
    </row>
    <row r="72" spans="2:16" x14ac:dyDescent="0.25">
      <c r="B72" s="73" t="s">
        <v>50</v>
      </c>
      <c r="C72" s="73" t="s">
        <v>50</v>
      </c>
      <c r="D72" s="32"/>
      <c r="E72" s="32"/>
      <c r="F72" s="32"/>
      <c r="G72" s="32"/>
      <c r="H72" s="21">
        <f>SUM(H70+H43+H39+H34)</f>
        <v>0</v>
      </c>
      <c r="I72" s="21">
        <f t="shared" ref="I72:L72" si="25">SUM(I70+I43+I39+I34)</f>
        <v>0</v>
      </c>
      <c r="J72" s="21">
        <f t="shared" si="25"/>
        <v>0</v>
      </c>
      <c r="K72" s="21">
        <f t="shared" si="25"/>
        <v>0</v>
      </c>
      <c r="L72" s="21">
        <f t="shared" si="25"/>
        <v>0</v>
      </c>
      <c r="M72" s="21">
        <f>SUM(H72:L72)</f>
        <v>0</v>
      </c>
    </row>
    <row r="73" spans="2:16" x14ac:dyDescent="0.25">
      <c r="B73" s="73" t="s">
        <v>51</v>
      </c>
      <c r="C73" s="73" t="s">
        <v>51</v>
      </c>
      <c r="D73" s="32"/>
      <c r="E73" s="32"/>
      <c r="F73" s="32"/>
      <c r="G73" s="32"/>
      <c r="H73" s="21">
        <f>SUM(H72-H69-H58-H60-H39)</f>
        <v>0</v>
      </c>
      <c r="I73" s="21">
        <f t="shared" ref="I73:L73" si="26">SUM(I72-I69-I58-I60-I39)</f>
        <v>0</v>
      </c>
      <c r="J73" s="21">
        <f t="shared" si="26"/>
        <v>0</v>
      </c>
      <c r="K73" s="21">
        <f t="shared" si="26"/>
        <v>0</v>
      </c>
      <c r="L73" s="21">
        <f t="shared" si="26"/>
        <v>0</v>
      </c>
      <c r="M73" s="21">
        <f>SUM(H73:L73)</f>
        <v>0</v>
      </c>
    </row>
    <row r="74" spans="2:16" x14ac:dyDescent="0.25">
      <c r="B74" s="74" t="s">
        <v>52</v>
      </c>
      <c r="C74" s="74" t="s">
        <v>52</v>
      </c>
      <c r="D74" s="75"/>
      <c r="E74" s="75"/>
      <c r="F74" s="75"/>
      <c r="G74" s="75"/>
      <c r="H74" s="76">
        <f>ROUND(SUM(H73*L$1),0)</f>
        <v>0</v>
      </c>
      <c r="I74" s="76">
        <f>ROUND(SUM(I73*$L1),0)</f>
        <v>0</v>
      </c>
      <c r="J74" s="76">
        <f>ROUND(SUM(J73*L$1),0)</f>
        <v>0</v>
      </c>
      <c r="K74" s="76">
        <f>ROUND(SUM(K73*L$1),0)</f>
        <v>0</v>
      </c>
      <c r="L74" s="76">
        <f>ROUND(SUM(L73*L$1),0)</f>
        <v>0</v>
      </c>
      <c r="M74" s="76">
        <f>SUM(H74:L74)</f>
        <v>0</v>
      </c>
    </row>
    <row r="75" spans="2:16" x14ac:dyDescent="0.25">
      <c r="B75" s="74" t="s">
        <v>53</v>
      </c>
      <c r="C75" s="74" t="s">
        <v>74</v>
      </c>
      <c r="D75" s="75"/>
      <c r="E75" s="75"/>
      <c r="F75" s="75"/>
      <c r="G75" s="75"/>
      <c r="H75" s="76">
        <f>(MIN(50000,SUM($H66:H66))*$L$1)+(MIN(50000,SUM($H67:H67))*$L$1)+(MIN(50000,SUM($H68:H68))*$L$1)</f>
        <v>0</v>
      </c>
      <c r="I75" s="76">
        <f>(MIN(50000,SUM($H66:I66))*$L$1)+(MIN(50000,SUM($H67:I67))*$L$1)+(MIN(50000,SUM($H68:I68))*$L$1)</f>
        <v>0</v>
      </c>
      <c r="J75" s="76">
        <f>(MIN(50000,SUM($H66:J66))*$L$1)+(MIN(50000,SUM($H67:J67))*$L$1)+(MIN(50000,SUM($H68:J68))*$L$1)</f>
        <v>0</v>
      </c>
      <c r="K75" s="76">
        <f>(MIN(50000,SUM($H66:K66))*$L$1)+(MIN(50000,SUM($H67:K67))*$L$1)+(MIN(50000,SUM($H68:K68))*$L$1)</f>
        <v>0</v>
      </c>
      <c r="L75" s="76">
        <f>(MIN(50000,SUM($H66:L66))*$L$1)+(MIN(50000,SUM($H67:L67))*$L$1)+(MIN(50000,SUM($H68:L68))*$L$1)</f>
        <v>0</v>
      </c>
      <c r="M75" s="76">
        <f>SUM(H75:L75)</f>
        <v>0</v>
      </c>
    </row>
    <row r="76" spans="2:16" ht="15.75" thickBot="1" x14ac:dyDescent="0.3">
      <c r="B76" s="77" t="s">
        <v>54</v>
      </c>
      <c r="C76" s="77" t="s">
        <v>54</v>
      </c>
      <c r="D76" s="78"/>
      <c r="E76" s="78"/>
      <c r="F76" s="78"/>
      <c r="G76" s="78"/>
      <c r="H76" s="79">
        <f>H72+H74+H75</f>
        <v>0</v>
      </c>
      <c r="I76" s="79">
        <f t="shared" ref="I76:L76" si="27">I72+I74+I75</f>
        <v>0</v>
      </c>
      <c r="J76" s="79">
        <f t="shared" si="27"/>
        <v>0</v>
      </c>
      <c r="K76" s="79">
        <f t="shared" si="27"/>
        <v>0</v>
      </c>
      <c r="L76" s="79">
        <f t="shared" si="27"/>
        <v>0</v>
      </c>
      <c r="M76" s="79">
        <f>SUM(H76:L76)</f>
        <v>0</v>
      </c>
    </row>
    <row r="77" spans="2:16" x14ac:dyDescent="0.25">
      <c r="B77" s="80"/>
      <c r="C77" s="81"/>
      <c r="D77" s="81"/>
      <c r="E77" s="81"/>
      <c r="F77" s="81"/>
      <c r="G77" s="81"/>
      <c r="H77" s="82"/>
      <c r="I77" s="82"/>
      <c r="J77" s="82"/>
      <c r="K77" s="82"/>
      <c r="L77" s="82"/>
      <c r="M77" s="82"/>
    </row>
    <row r="78" spans="2:16" ht="15.75" thickBot="1" x14ac:dyDescent="0.3">
      <c r="B78" s="83"/>
      <c r="C78" s="124"/>
      <c r="D78" s="83"/>
      <c r="E78" s="83"/>
      <c r="L78" s="5" t="s">
        <v>65</v>
      </c>
      <c r="M78" s="108">
        <f>M74+M75</f>
        <v>0</v>
      </c>
    </row>
    <row r="79" spans="2:16" x14ac:dyDescent="0.25">
      <c r="N79" s="111" t="s">
        <v>71</v>
      </c>
      <c r="O79" s="112"/>
      <c r="P79" s="113">
        <f>SUM(M72*42.857%)</f>
        <v>0</v>
      </c>
    </row>
    <row r="80" spans="2:16" x14ac:dyDescent="0.25">
      <c r="N80" s="120" t="s">
        <v>75</v>
      </c>
      <c r="O80" s="110"/>
      <c r="P80" s="115">
        <f>SUM(M73*41.65%)</f>
        <v>0</v>
      </c>
    </row>
    <row r="81" spans="14:16" x14ac:dyDescent="0.25">
      <c r="N81" s="114"/>
      <c r="O81" s="110"/>
      <c r="P81" s="116"/>
    </row>
    <row r="82" spans="14:16" x14ac:dyDescent="0.25">
      <c r="N82" s="114" t="s">
        <v>72</v>
      </c>
      <c r="O82" s="110"/>
      <c r="P82" s="117" t="e">
        <f>M72/M76</f>
        <v>#DIV/0!</v>
      </c>
    </row>
    <row r="83" spans="14:16" ht="15.75" thickBot="1" x14ac:dyDescent="0.3">
      <c r="N83" s="126" t="s">
        <v>78</v>
      </c>
      <c r="O83" s="118"/>
      <c r="P83" s="119" t="e">
        <f>M74/M76</f>
        <v>#DIV/0!</v>
      </c>
    </row>
  </sheetData>
  <mergeCells count="32">
    <mergeCell ref="D52:G52"/>
    <mergeCell ref="D45:G45"/>
    <mergeCell ref="D46:G46"/>
    <mergeCell ref="D47:G47"/>
    <mergeCell ref="D48:G48"/>
    <mergeCell ref="D36:G36"/>
    <mergeCell ref="D37:G37"/>
    <mergeCell ref="D38:G38"/>
    <mergeCell ref="D41:G41"/>
    <mergeCell ref="D42:G42"/>
    <mergeCell ref="C22:C25"/>
    <mergeCell ref="C27:C32"/>
    <mergeCell ref="D27:F27"/>
    <mergeCell ref="D28:F28"/>
    <mergeCell ref="D29:F29"/>
    <mergeCell ref="D30:F30"/>
    <mergeCell ref="D31:F31"/>
    <mergeCell ref="D32:F32"/>
    <mergeCell ref="C9:C12"/>
    <mergeCell ref="C14:C19"/>
    <mergeCell ref="D14:F14"/>
    <mergeCell ref="D15:F15"/>
    <mergeCell ref="D16:F16"/>
    <mergeCell ref="D17:F17"/>
    <mergeCell ref="D18:F18"/>
    <mergeCell ref="D19:F19"/>
    <mergeCell ref="B7:E7"/>
    <mergeCell ref="D1:E1"/>
    <mergeCell ref="D2:E2"/>
    <mergeCell ref="D3:E3"/>
    <mergeCell ref="D4:E4"/>
    <mergeCell ref="D5:E5"/>
  </mergeCells>
  <hyperlinks>
    <hyperlink ref="N80" r:id="rId1" xr:uid="{DBC1ED0E-A2D0-48F2-B8D7-B26FA9EED5B1}"/>
  </hyperlinks>
  <pageMargins left="0.7" right="0.7" top="0.75" bottom="0.75" header="0.3" footer="0.3"/>
  <pageSetup scale="78" orientation="landscape" r:id="rId2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8A16-1984-4772-BF48-D1953426260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Bradford, Elisa</dc:creator>
  <cp:lastModifiedBy>Mary Christensen</cp:lastModifiedBy>
  <cp:lastPrinted>2022-09-27T21:46:58Z</cp:lastPrinted>
  <dcterms:created xsi:type="dcterms:W3CDTF">2022-06-27T22:02:34Z</dcterms:created>
  <dcterms:modified xsi:type="dcterms:W3CDTF">2026-09-12T01:10:55Z</dcterms:modified>
</cp:coreProperties>
</file>